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Titles" localSheetId="0">'Лист1'!$14:$14</definedName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<sst xmlns="http://schemas.openxmlformats.org/spreadsheetml/2006/main" count="110" uniqueCount="110">
  <si>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</si>
  <si>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</si>
  <si>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</si>
  <si>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</si>
  <si>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</si>
  <si>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</si>
  <si>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</si>
  <si>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</si>
  <si>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</si>
  <si>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</si>
  <si>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</si>
  <si>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</si>
  <si>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</si>
  <si>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</si>
  <si>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</si>
  <si>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</si>
  <si>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</si>
  <si>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</si>
  <si>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</si>
  <si>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</si>
  <si>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</si>
  <si>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</si>
  <si>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</si>
  <si>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</si>
  <si>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</si>
  <si>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</si>
  <si>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</si>
  <si>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</si>
  <si>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</si>
  <si>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</si>
  <si>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</si>
  <si>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</si>
  <si>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</si>
  <si>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</si>
  <si>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</si>
  <si>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</si>
  <si>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</si>
  <si>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</si>
  <si>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</si>
  <si>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</si>
  <si>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</si>
  <si>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</si>
  <si>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</si>
  <si>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</si>
  <si>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</si>
  <si>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</si>
  <si>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</si>
  <si>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</si>
  <si>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</si>
  <si>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</si>
  <si>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</si>
  <si>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</si>
  <si>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</si>
  <si>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</si>
  <si>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</si>
  <si>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</si>
  <si>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</si>
  <si>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</si>
  <si>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</si>
  <si>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</si>
  <si>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</si>
  <si>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</si>
  <si>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</si>
  <si>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</si>
  <si>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</si>
  <si>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</si>
  <si>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</si>
  <si>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</si>
  <si>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</si>
  <si>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</si>
  <si>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</si>
  <si>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</si>
  <si>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</si>
  <si>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</si>
  <si>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</si>
  <si>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</si>
  <si>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</si>
  <si>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</si>
  <si>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</si>
  <si>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</si>
  <si>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</si>
  <si>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</si>
  <si>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</si>
  <si>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</si>
  <si>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</si>
  <si>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</si>
  <si>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</si>
  <si>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</si>
  <si>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</si>
  <si>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</si>
  <si>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</si>
  <si>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</si>
  <si>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</si>
  <si>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</si>
  <si>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</si>
  <si>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</si>
  <si>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</si>
  <si>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</si>
  <si>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</si>
  <si>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</si>
  <si>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</si>
  <si>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</si>
  <si>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</si>
  <si>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Исполненно</t>
  </si>
  <si>
    <t>% исполнения</t>
  </si>
  <si>
    <t xml:space="preserve"> доходов районного бюджета за I полугодие 2015 год</t>
  </si>
  <si>
    <t>Приложение 1 к Решению Думы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</si>
  <si>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</si>
  <si>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</si>
  <si>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679 от 27.08.2015г.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</si>
</sst>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1257300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76850" y="9525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5276850" y="11620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3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6.25390625" style="1" customWidth="1"/>
    <col min="5" max="5" width="15.375" style="1" customWidth="1"/>
    <col min="6" max="16384" width="9.125" style="1" customWidth="1"/>
  </cols>
  <sheetData>
    <row r="2" spans="2:5" ht="16.5">
      <c r="B2" s="58" t="s">
        <v>106</v>
      </c>
      <c r="C2" s="58"/>
      <c r="D2" s="58"/>
      <c r="E2" s="58"/>
    </row>
    <row r="3" spans="2:5" ht="16.5">
      <c r="B3" s="58" t="s">
        <v>25</v>
      </c>
      <c r="C3" s="58"/>
      <c r="D3" s="58"/>
      <c r="E3" s="58"/>
    </row>
    <row r="4" spans="2:5" ht="16.5">
      <c r="B4" s="58" t="s">
        <v>109</v>
      </c>
      <c r="C4" s="58"/>
      <c r="D4" s="58"/>
      <c r="E4" s="58"/>
    </row>
    <row r="6" spans="2:3" ht="16.5">
      <c r="B6" s="6"/>
      <c r="C6" s="6"/>
    </row>
    <row r="8" spans="1:3" ht="18.75" customHeight="1">
      <c r="A8" s="3"/>
      <c r="B8" s="57" t="s">
        <v>24</v>
      </c>
      <c r="C8" s="57"/>
    </row>
    <row r="9" spans="1:3" ht="22.5" customHeight="1">
      <c r="A9" s="1"/>
      <c r="B9" s="57" t="s">
        <v>105</v>
      </c>
      <c r="C9" s="57"/>
    </row>
    <row r="10" spans="1:3" ht="27" customHeight="1">
      <c r="A10" s="4"/>
      <c r="B10" s="5" t="s">
        <v>23</v>
      </c>
      <c r="C10" s="19"/>
    </row>
    <row r="11" spans="1:3" ht="39.75" customHeight="1" hidden="1">
      <c r="A11" s="6" t="s">
        <v>0</v>
      </c>
      <c r="B11" s="7"/>
      <c r="C11" s="20"/>
    </row>
    <row r="12" spans="1:5" ht="18.75">
      <c r="A12" s="15"/>
      <c r="B12" s="16"/>
      <c r="E12" s="21" t="s">
        <v>36</v>
      </c>
    </row>
    <row r="13" spans="1:5" ht="75" customHeight="1">
      <c r="A13" s="17" t="s">
        <v>1</v>
      </c>
      <c r="B13" s="17" t="s">
        <v>2</v>
      </c>
      <c r="C13" s="22" t="s">
        <v>3</v>
      </c>
      <c r="D13" s="22" t="s">
        <v>103</v>
      </c>
      <c r="E13" s="53" t="s">
        <v>104</v>
      </c>
    </row>
    <row r="14" spans="1:5" ht="16.5" customHeight="1">
      <c r="A14" s="18">
        <v>1</v>
      </c>
      <c r="B14" s="18">
        <v>2</v>
      </c>
      <c r="C14" s="25">
        <v>3</v>
      </c>
      <c r="D14" s="18">
        <v>4</v>
      </c>
      <c r="E14" s="18">
        <v>5</v>
      </c>
    </row>
    <row r="15" spans="1:5" ht="38.25" customHeight="1">
      <c r="A15" s="8" t="s">
        <v>4</v>
      </c>
      <c r="B15" s="9" t="s">
        <v>22</v>
      </c>
      <c r="C15" s="10">
        <f>C16+C20+C24+C26+C29+C31+C33+C35+C36+C18</f>
        <v>234264.40000000002</v>
      </c>
      <c r="D15" s="10">
        <f>D16+D20+D24+D26+D29+D31+D33+D35+D36+D18</f>
        <v>108039.88</v>
      </c>
      <c r="E15" s="10">
        <f>D15/C15*100</f>
        <v>46.118778610834596</v>
      </c>
    </row>
    <row r="16" spans="1:5" ht="19.5" customHeight="1">
      <c r="A16" s="8" t="s">
        <v>5</v>
      </c>
      <c r="B16" s="11" t="s">
        <v>6</v>
      </c>
      <c r="C16" s="12">
        <f>SUM(C17)</f>
        <v>136721.7</v>
      </c>
      <c r="D16" s="12">
        <f>SUM(D17)</f>
        <v>76583.25</v>
      </c>
      <c r="E16" s="10">
        <f aca="true" t="shared" si="0" ref="E16:E68">D16/C16*100</f>
        <v>56.013968521456356</v>
      </c>
    </row>
    <row r="17" spans="1:5" ht="20.25" customHeight="1">
      <c r="A17" s="8" t="s">
        <v>7</v>
      </c>
      <c r="B17" s="11" t="s">
        <v>8</v>
      </c>
      <c r="C17" s="12">
        <v>136721.7</v>
      </c>
      <c r="D17" s="12">
        <v>76583.25</v>
      </c>
      <c r="E17" s="10">
        <f t="shared" si="0"/>
        <v>56.013968521456356</v>
      </c>
    </row>
    <row r="18" spans="1:5" ht="58.5" customHeight="1">
      <c r="A18" s="8" t="s">
        <v>90</v>
      </c>
      <c r="B18" s="11" t="s">
        <v>91</v>
      </c>
      <c r="C18" s="12">
        <f>C19</f>
        <v>9200</v>
      </c>
      <c r="D18" s="12">
        <f>D19</f>
        <v>5000.01</v>
      </c>
      <c r="E18" s="10">
        <f t="shared" si="0"/>
        <v>54.3479347826087</v>
      </c>
    </row>
    <row r="19" spans="1:5" ht="61.5" customHeight="1">
      <c r="A19" s="8" t="s">
        <v>92</v>
      </c>
      <c r="B19" s="11" t="s">
        <v>93</v>
      </c>
      <c r="C19" s="12">
        <v>9200</v>
      </c>
      <c r="D19" s="12">
        <v>5000.01</v>
      </c>
      <c r="E19" s="10">
        <f t="shared" si="0"/>
        <v>54.3479347826087</v>
      </c>
    </row>
    <row r="20" spans="1:5" ht="18.75" customHeight="1">
      <c r="A20" s="8" t="s">
        <v>9</v>
      </c>
      <c r="B20" s="11" t="s">
        <v>10</v>
      </c>
      <c r="C20" s="12">
        <f>SUM(C21:C22)+C23</f>
        <v>10869</v>
      </c>
      <c r="D20" s="12">
        <f>SUM(D21:D22)+D23</f>
        <v>5756.05</v>
      </c>
      <c r="E20" s="10">
        <f t="shared" si="0"/>
        <v>52.95841383751956</v>
      </c>
    </row>
    <row r="21" spans="1:5" ht="38.25" customHeight="1">
      <c r="A21" s="8" t="s">
        <v>38</v>
      </c>
      <c r="B21" s="11" t="s">
        <v>26</v>
      </c>
      <c r="C21" s="12">
        <v>10545</v>
      </c>
      <c r="D21" s="12">
        <v>5297.42</v>
      </c>
      <c r="E21" s="10">
        <f t="shared" si="0"/>
        <v>50.23632053105737</v>
      </c>
    </row>
    <row r="22" spans="1:5" ht="22.5" customHeight="1">
      <c r="A22" s="8" t="s">
        <v>39</v>
      </c>
      <c r="B22" s="11" t="s">
        <v>11</v>
      </c>
      <c r="C22" s="12">
        <v>42</v>
      </c>
      <c r="D22" s="12">
        <v>338.78</v>
      </c>
      <c r="E22" s="10">
        <f t="shared" si="0"/>
        <v>806.6190476190476</v>
      </c>
    </row>
    <row r="23" spans="1:5" ht="77.25" customHeight="1">
      <c r="A23" s="8" t="s">
        <v>87</v>
      </c>
      <c r="B23" s="47" t="s">
        <v>88</v>
      </c>
      <c r="C23" s="12">
        <v>282</v>
      </c>
      <c r="D23" s="12">
        <v>119.85</v>
      </c>
      <c r="E23" s="10">
        <f t="shared" si="0"/>
        <v>42.5</v>
      </c>
    </row>
    <row r="24" spans="1:5" ht="22.5" customHeight="1">
      <c r="A24" s="26" t="s">
        <v>12</v>
      </c>
      <c r="B24" s="11" t="s">
        <v>34</v>
      </c>
      <c r="C24" s="12">
        <f>SUM(C25)</f>
        <v>2940</v>
      </c>
      <c r="D24" s="12">
        <f>SUM(D25)</f>
        <v>2160.91</v>
      </c>
      <c r="E24" s="10">
        <f t="shared" si="0"/>
        <v>73.50034013605442</v>
      </c>
    </row>
    <row r="25" spans="1:5" ht="94.5" customHeight="1">
      <c r="A25" s="26" t="s">
        <v>27</v>
      </c>
      <c r="B25" s="29" t="s">
        <v>40</v>
      </c>
      <c r="C25" s="12">
        <v>2940</v>
      </c>
      <c r="D25" s="12">
        <v>2160.91</v>
      </c>
      <c r="E25" s="10">
        <f t="shared" si="0"/>
        <v>73.50034013605442</v>
      </c>
    </row>
    <row r="26" spans="1:5" ht="75.75" customHeight="1">
      <c r="A26" s="31" t="s">
        <v>13</v>
      </c>
      <c r="B26" s="35" t="s">
        <v>14</v>
      </c>
      <c r="C26" s="32">
        <f>SUM(C27:C28)</f>
        <v>47097.7</v>
      </c>
      <c r="D26" s="32">
        <f>SUM(D27:D28)</f>
        <v>15803.699999999999</v>
      </c>
      <c r="E26" s="10">
        <f t="shared" si="0"/>
        <v>33.55514175851474</v>
      </c>
    </row>
    <row r="27" spans="1:5" ht="132" customHeight="1">
      <c r="A27" s="33" t="s">
        <v>41</v>
      </c>
      <c r="B27" s="29" t="s">
        <v>42</v>
      </c>
      <c r="C27" s="12">
        <v>46199.7</v>
      </c>
      <c r="D27" s="12">
        <v>15431.23</v>
      </c>
      <c r="E27" s="10">
        <f t="shared" si="0"/>
        <v>33.401147626499736</v>
      </c>
    </row>
    <row r="28" spans="1:5" ht="113.25" customHeight="1">
      <c r="A28" s="26" t="s">
        <v>28</v>
      </c>
      <c r="B28" s="34" t="s">
        <v>37</v>
      </c>
      <c r="C28" s="12">
        <v>898</v>
      </c>
      <c r="D28" s="12">
        <v>372.47</v>
      </c>
      <c r="E28" s="10">
        <f t="shared" si="0"/>
        <v>41.47772828507795</v>
      </c>
    </row>
    <row r="29" spans="1:5" ht="39.75" customHeight="1">
      <c r="A29" s="26" t="s">
        <v>15</v>
      </c>
      <c r="B29" s="11" t="s">
        <v>16</v>
      </c>
      <c r="C29" s="12">
        <f>SUM(C30)</f>
        <v>2300</v>
      </c>
      <c r="D29" s="12">
        <f>SUM(D30)</f>
        <v>1027.32</v>
      </c>
      <c r="E29" s="10">
        <f t="shared" si="0"/>
        <v>44.66608695652174</v>
      </c>
    </row>
    <row r="30" spans="1:5" ht="39.75" customHeight="1">
      <c r="A30" s="26" t="s">
        <v>17</v>
      </c>
      <c r="B30" s="11" t="s">
        <v>18</v>
      </c>
      <c r="C30" s="12">
        <v>2300</v>
      </c>
      <c r="D30" s="12">
        <v>1027.32</v>
      </c>
      <c r="E30" s="10">
        <f t="shared" si="0"/>
        <v>44.66608695652174</v>
      </c>
    </row>
    <row r="31" spans="1:5" ht="57" customHeight="1">
      <c r="A31" s="36" t="s">
        <v>35</v>
      </c>
      <c r="B31" s="30" t="s">
        <v>43</v>
      </c>
      <c r="C31" s="32">
        <f>SUM(C32)</f>
        <v>184</v>
      </c>
      <c r="D31" s="32">
        <f>SUM(D32)</f>
        <v>63.1</v>
      </c>
      <c r="E31" s="10">
        <f t="shared" si="0"/>
        <v>34.29347826086956</v>
      </c>
    </row>
    <row r="32" spans="1:5" ht="39.75" customHeight="1">
      <c r="A32" s="33" t="s">
        <v>44</v>
      </c>
      <c r="B32" s="27" t="s">
        <v>45</v>
      </c>
      <c r="C32" s="12">
        <v>184</v>
      </c>
      <c r="D32" s="12">
        <v>63.1</v>
      </c>
      <c r="E32" s="10">
        <f t="shared" si="0"/>
        <v>34.29347826086956</v>
      </c>
    </row>
    <row r="33" spans="1:5" ht="58.5" customHeight="1">
      <c r="A33" s="26" t="s">
        <v>19</v>
      </c>
      <c r="B33" s="11" t="s">
        <v>29</v>
      </c>
      <c r="C33" s="12">
        <f>SUM(C34)</f>
        <v>22272</v>
      </c>
      <c r="D33" s="12">
        <f>SUM(D34)</f>
        <v>1035.36</v>
      </c>
      <c r="E33" s="10">
        <f t="shared" si="0"/>
        <v>4.648706896551723</v>
      </c>
    </row>
    <row r="34" spans="1:5" ht="74.25" customHeight="1">
      <c r="A34" s="33" t="s">
        <v>46</v>
      </c>
      <c r="B34" s="27" t="s">
        <v>47</v>
      </c>
      <c r="C34" s="12">
        <v>22272</v>
      </c>
      <c r="D34" s="12">
        <v>1035.36</v>
      </c>
      <c r="E34" s="10">
        <f t="shared" si="0"/>
        <v>4.648706896551723</v>
      </c>
    </row>
    <row r="35" spans="1:5" ht="38.25" customHeight="1">
      <c r="A35" s="26" t="s">
        <v>20</v>
      </c>
      <c r="B35" s="11" t="s">
        <v>21</v>
      </c>
      <c r="C35" s="12">
        <v>2680</v>
      </c>
      <c r="D35" s="12">
        <v>610.18</v>
      </c>
      <c r="E35" s="10">
        <f t="shared" si="0"/>
        <v>22.767910447761192</v>
      </c>
    </row>
    <row r="36" spans="1:5" ht="20.25" customHeight="1">
      <c r="A36" s="28" t="s">
        <v>30</v>
      </c>
      <c r="B36" s="11" t="s">
        <v>31</v>
      </c>
      <c r="C36" s="12">
        <f>SUM(C37)</f>
        <v>0</v>
      </c>
      <c r="D36" s="12">
        <f>SUM(D37)</f>
        <v>0</v>
      </c>
      <c r="E36" s="10">
        <v>0</v>
      </c>
    </row>
    <row r="37" spans="1:5" ht="39.75" customHeight="1">
      <c r="A37" s="28" t="s">
        <v>32</v>
      </c>
      <c r="B37" s="11" t="s">
        <v>33</v>
      </c>
      <c r="C37" s="12">
        <v>0</v>
      </c>
      <c r="D37" s="12">
        <v>0</v>
      </c>
      <c r="E37" s="10">
        <v>0</v>
      </c>
    </row>
    <row r="38" spans="1:5" ht="37.5">
      <c r="A38" s="8" t="s">
        <v>48</v>
      </c>
      <c r="B38" s="9" t="s">
        <v>49</v>
      </c>
      <c r="C38" s="50">
        <f>C39</f>
        <v>317252.802</v>
      </c>
      <c r="D38" s="50">
        <f>D39+D67</f>
        <v>174556.41999999998</v>
      </c>
      <c r="E38" s="10">
        <f t="shared" si="0"/>
        <v>55.02123823637655</v>
      </c>
    </row>
    <row r="39" spans="1:5" ht="56.25">
      <c r="A39" s="8" t="s">
        <v>50</v>
      </c>
      <c r="B39" s="11" t="s">
        <v>51</v>
      </c>
      <c r="C39" s="48">
        <f>C40+C43+C47+C65+C66</f>
        <v>317252.802</v>
      </c>
      <c r="D39" s="48">
        <f>D40+D43+D47+D65+D66</f>
        <v>174581.36</v>
      </c>
      <c r="E39" s="10">
        <f t="shared" si="0"/>
        <v>55.02909947506153</v>
      </c>
    </row>
    <row r="40" spans="1:5" ht="37.5">
      <c r="A40" s="8" t="s">
        <v>52</v>
      </c>
      <c r="B40" s="11" t="s">
        <v>53</v>
      </c>
      <c r="C40" s="12">
        <f>C41+C42</f>
        <v>0</v>
      </c>
      <c r="D40" s="12">
        <f>D41+D42</f>
        <v>0</v>
      </c>
      <c r="E40" s="10">
        <v>0</v>
      </c>
    </row>
    <row r="41" spans="1:5" ht="56.25">
      <c r="A41" s="37" t="s">
        <v>54</v>
      </c>
      <c r="B41" s="38" t="s">
        <v>55</v>
      </c>
      <c r="C41" s="39">
        <v>0</v>
      </c>
      <c r="D41" s="39">
        <v>0</v>
      </c>
      <c r="E41" s="10">
        <v>0</v>
      </c>
    </row>
    <row r="42" spans="1:5" ht="37.5">
      <c r="A42" s="37" t="s">
        <v>89</v>
      </c>
      <c r="B42" s="38" t="s">
        <v>97</v>
      </c>
      <c r="C42" s="39">
        <v>0</v>
      </c>
      <c r="D42" s="39">
        <v>0</v>
      </c>
      <c r="E42" s="10">
        <v>0</v>
      </c>
    </row>
    <row r="43" spans="1:5" ht="56.25">
      <c r="A43" s="8" t="s">
        <v>56</v>
      </c>
      <c r="B43" s="11" t="s">
        <v>57</v>
      </c>
      <c r="C43" s="48">
        <f>C44+C46+C45</f>
        <v>6475.122</v>
      </c>
      <c r="D43" s="48">
        <f>D44+D46+D45</f>
        <v>0</v>
      </c>
      <c r="E43" s="10">
        <f t="shared" si="0"/>
        <v>0</v>
      </c>
    </row>
    <row r="44" spans="1:5" ht="93.75">
      <c r="A44" s="8" t="s">
        <v>58</v>
      </c>
      <c r="B44" s="11" t="s">
        <v>59</v>
      </c>
      <c r="C44" s="48">
        <v>0</v>
      </c>
      <c r="D44" s="48">
        <v>0</v>
      </c>
      <c r="E44" s="10">
        <v>0</v>
      </c>
    </row>
    <row r="45" spans="1:5" ht="56.25">
      <c r="A45" s="8" t="s">
        <v>60</v>
      </c>
      <c r="B45" s="11" t="s">
        <v>61</v>
      </c>
      <c r="C45" s="12">
        <v>0</v>
      </c>
      <c r="D45" s="12">
        <v>0</v>
      </c>
      <c r="E45" s="10">
        <v>0</v>
      </c>
    </row>
    <row r="46" spans="1:5" ht="37.5">
      <c r="A46" s="8" t="s">
        <v>62</v>
      </c>
      <c r="B46" s="11" t="s">
        <v>63</v>
      </c>
      <c r="C46" s="48">
        <v>6475.122</v>
      </c>
      <c r="D46" s="48">
        <v>0</v>
      </c>
      <c r="E46" s="10">
        <f t="shared" si="0"/>
        <v>0</v>
      </c>
    </row>
    <row r="47" spans="1:5" ht="56.25">
      <c r="A47" s="37" t="s">
        <v>64</v>
      </c>
      <c r="B47" s="11" t="s">
        <v>65</v>
      </c>
      <c r="C47" s="12">
        <f>C48+C49+C50+C51+C52+C53+C64</f>
        <v>310735.12000000005</v>
      </c>
      <c r="D47" s="12">
        <f>D48+D49+D50+D51+D52+D53+D64</f>
        <v>174538.8</v>
      </c>
      <c r="E47" s="10">
        <f t="shared" si="0"/>
        <v>56.1696405607451</v>
      </c>
    </row>
    <row r="48" spans="1:5" ht="93.75">
      <c r="A48" s="37" t="s">
        <v>66</v>
      </c>
      <c r="B48" s="40" t="s">
        <v>67</v>
      </c>
      <c r="C48" s="12">
        <v>0</v>
      </c>
      <c r="D48" s="12">
        <v>0</v>
      </c>
      <c r="E48" s="10">
        <v>0</v>
      </c>
    </row>
    <row r="49" spans="1:5" ht="56.25">
      <c r="A49" s="37" t="s">
        <v>68</v>
      </c>
      <c r="B49" s="11" t="s">
        <v>69</v>
      </c>
      <c r="C49" s="12">
        <v>1605</v>
      </c>
      <c r="D49" s="12">
        <v>798</v>
      </c>
      <c r="E49" s="10">
        <f t="shared" si="0"/>
        <v>49.7196261682243</v>
      </c>
    </row>
    <row r="50" spans="1:5" ht="93.75">
      <c r="A50" s="37" t="s">
        <v>70</v>
      </c>
      <c r="B50" s="41" t="s">
        <v>98</v>
      </c>
      <c r="C50" s="12">
        <v>0</v>
      </c>
      <c r="D50" s="12">
        <v>0</v>
      </c>
      <c r="E50" s="10">
        <v>0</v>
      </c>
    </row>
    <row r="51" spans="1:5" ht="75">
      <c r="A51" s="37" t="s">
        <v>71</v>
      </c>
      <c r="B51" s="11" t="s">
        <v>72</v>
      </c>
      <c r="C51" s="12">
        <v>1502.4</v>
      </c>
      <c r="D51" s="12">
        <v>676</v>
      </c>
      <c r="E51" s="10">
        <f t="shared" si="0"/>
        <v>44.994675186368475</v>
      </c>
    </row>
    <row r="52" spans="1:5" ht="56.25">
      <c r="A52" s="37" t="s">
        <v>73</v>
      </c>
      <c r="B52" s="11" t="s">
        <v>74</v>
      </c>
      <c r="C52" s="12">
        <v>0</v>
      </c>
      <c r="D52" s="12">
        <v>0</v>
      </c>
      <c r="E52" s="10">
        <v>0</v>
      </c>
    </row>
    <row r="53" spans="1:5" ht="56.25">
      <c r="A53" s="37" t="s">
        <v>75</v>
      </c>
      <c r="B53" s="11" t="s">
        <v>76</v>
      </c>
      <c r="C53" s="12">
        <f>SUM(C54:C63)</f>
        <v>305194.72000000003</v>
      </c>
      <c r="D53" s="12">
        <f>SUM(D54:D63)</f>
        <v>171567.34999999998</v>
      </c>
      <c r="E53" s="10">
        <f t="shared" si="0"/>
        <v>56.21570058617002</v>
      </c>
    </row>
    <row r="54" spans="1:5" ht="112.5">
      <c r="A54" s="55"/>
      <c r="B54" s="42" t="s">
        <v>77</v>
      </c>
      <c r="C54" s="12">
        <v>220568</v>
      </c>
      <c r="D54" s="12">
        <v>126507.64</v>
      </c>
      <c r="E54" s="10">
        <f t="shared" si="0"/>
        <v>57.35539153458345</v>
      </c>
    </row>
    <row r="55" spans="1:5" ht="131.25">
      <c r="A55" s="55"/>
      <c r="B55" s="42" t="s">
        <v>95</v>
      </c>
      <c r="C55" s="12">
        <v>54944</v>
      </c>
      <c r="D55" s="12">
        <v>30694.59</v>
      </c>
      <c r="E55" s="10">
        <f t="shared" si="0"/>
        <v>55.86522641234711</v>
      </c>
    </row>
    <row r="56" spans="1:5" ht="75">
      <c r="A56" s="55"/>
      <c r="B56" s="43" t="s">
        <v>78</v>
      </c>
      <c r="C56" s="12">
        <v>1003.4</v>
      </c>
      <c r="D56" s="12">
        <v>518.13</v>
      </c>
      <c r="E56" s="10">
        <f t="shared" si="0"/>
        <v>51.637432728722345</v>
      </c>
    </row>
    <row r="57" spans="1:5" ht="93.75">
      <c r="A57" s="55"/>
      <c r="B57" s="40" t="s">
        <v>79</v>
      </c>
      <c r="C57" s="12">
        <v>18811</v>
      </c>
      <c r="D57" s="12">
        <v>7838.5</v>
      </c>
      <c r="E57" s="10">
        <f t="shared" si="0"/>
        <v>41.66976768911807</v>
      </c>
    </row>
    <row r="58" spans="1:5" ht="56.25">
      <c r="A58" s="55"/>
      <c r="B58" s="42" t="s">
        <v>94</v>
      </c>
      <c r="C58" s="12">
        <v>3443</v>
      </c>
      <c r="D58" s="12">
        <v>2853.55</v>
      </c>
      <c r="E58" s="10">
        <f t="shared" si="0"/>
        <v>82.87975602672088</v>
      </c>
    </row>
    <row r="59" spans="1:5" ht="112.5">
      <c r="A59" s="55"/>
      <c r="B59" s="42" t="s">
        <v>80</v>
      </c>
      <c r="C59" s="12">
        <v>538</v>
      </c>
      <c r="D59" s="12">
        <v>247.06</v>
      </c>
      <c r="E59" s="10">
        <f t="shared" si="0"/>
        <v>45.92193308550186</v>
      </c>
    </row>
    <row r="60" spans="1:5" ht="75">
      <c r="A60" s="55"/>
      <c r="B60" s="40" t="s">
        <v>81</v>
      </c>
      <c r="C60" s="12">
        <v>4834</v>
      </c>
      <c r="D60" s="12">
        <v>2539.55</v>
      </c>
      <c r="E60" s="10">
        <f t="shared" si="0"/>
        <v>52.53516756309475</v>
      </c>
    </row>
    <row r="61" spans="1:5" ht="131.25">
      <c r="A61" s="55"/>
      <c r="B61" s="40" t="s">
        <v>99</v>
      </c>
      <c r="C61" s="12">
        <v>0.36</v>
      </c>
      <c r="D61" s="12">
        <v>0.36</v>
      </c>
      <c r="E61" s="10">
        <f t="shared" si="0"/>
        <v>100</v>
      </c>
    </row>
    <row r="62" spans="1:5" ht="130.5" customHeight="1">
      <c r="A62" s="55"/>
      <c r="B62" s="40" t="s">
        <v>100</v>
      </c>
      <c r="C62" s="12">
        <v>400.96</v>
      </c>
      <c r="D62" s="12">
        <v>48</v>
      </c>
      <c r="E62" s="10">
        <f t="shared" si="0"/>
        <v>11.97126895450918</v>
      </c>
    </row>
    <row r="63" spans="1:5" ht="56.25">
      <c r="A63" s="56"/>
      <c r="B63" s="42" t="s">
        <v>82</v>
      </c>
      <c r="C63" s="12">
        <v>652</v>
      </c>
      <c r="D63" s="12">
        <v>319.97</v>
      </c>
      <c r="E63" s="10">
        <f t="shared" si="0"/>
        <v>49.07515337423313</v>
      </c>
    </row>
    <row r="64" spans="1:5" ht="150">
      <c r="A64" s="37" t="s">
        <v>83</v>
      </c>
      <c r="B64" s="40" t="s">
        <v>84</v>
      </c>
      <c r="C64" s="12">
        <v>2433</v>
      </c>
      <c r="D64" s="12">
        <v>1497.45</v>
      </c>
      <c r="E64" s="10">
        <f t="shared" si="0"/>
        <v>61.54747225647349</v>
      </c>
    </row>
    <row r="65" spans="1:5" ht="113.25" thickBot="1">
      <c r="A65" s="37" t="s">
        <v>85</v>
      </c>
      <c r="B65" s="44" t="s">
        <v>96</v>
      </c>
      <c r="C65" s="48">
        <v>0</v>
      </c>
      <c r="D65" s="48">
        <v>0</v>
      </c>
      <c r="E65" s="10">
        <v>0</v>
      </c>
    </row>
    <row r="66" spans="1:5" ht="132" thickBot="1">
      <c r="A66" s="52" t="s">
        <v>101</v>
      </c>
      <c r="B66" s="51" t="s">
        <v>102</v>
      </c>
      <c r="C66" s="48">
        <v>42.56</v>
      </c>
      <c r="D66" s="48">
        <v>42.56</v>
      </c>
      <c r="E66" s="10">
        <f t="shared" si="0"/>
        <v>100</v>
      </c>
    </row>
    <row r="67" spans="1:5" ht="75.75" thickBot="1">
      <c r="A67" s="52" t="s">
        <v>107</v>
      </c>
      <c r="B67" s="54" t="s">
        <v>108</v>
      </c>
      <c r="C67" s="48">
        <v>0</v>
      </c>
      <c r="D67" s="48">
        <v>-24.94</v>
      </c>
      <c r="E67" s="10">
        <v>0</v>
      </c>
    </row>
    <row r="68" spans="1:5" ht="18.75">
      <c r="A68" s="45"/>
      <c r="B68" s="46" t="s">
        <v>86</v>
      </c>
      <c r="C68" s="49">
        <f>C15+C38</f>
        <v>551517.202</v>
      </c>
      <c r="D68" s="49">
        <f>D15+D38</f>
        <v>282596.3</v>
      </c>
      <c r="E68" s="10">
        <f t="shared" si="0"/>
        <v>51.239797956474256</v>
      </c>
    </row>
    <row r="69" spans="1:3" ht="12.75">
      <c r="A69" s="13"/>
      <c r="B69" s="2"/>
      <c r="C69" s="23"/>
    </row>
    <row r="70" spans="1:3" ht="12.75">
      <c r="A70" s="13"/>
      <c r="B70" s="2"/>
      <c r="C70" s="23"/>
    </row>
    <row r="71" spans="1:3" ht="12.75">
      <c r="A71" s="13"/>
      <c r="B71" s="2"/>
      <c r="C71" s="23"/>
    </row>
    <row r="72" spans="1:3" ht="12.75">
      <c r="A72" s="13"/>
      <c r="B72" s="2"/>
      <c r="C72" s="23"/>
    </row>
    <row r="73" spans="1:3" ht="12.75">
      <c r="A73" s="13"/>
      <c r="B73" s="2"/>
      <c r="C73" s="23"/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  <row r="902" spans="1:3" ht="12.75">
      <c r="A902" s="13"/>
      <c r="B902" s="2"/>
      <c r="C902" s="23"/>
    </row>
    <row r="903" spans="1:3" ht="12.75">
      <c r="A903" s="13"/>
      <c r="B903" s="2"/>
      <c r="C903" s="23"/>
    </row>
  </sheetData>
  <sheetProtection/>
  <mergeCells count="6">
    <mergeCell ref="A54:A63"/>
    <mergeCell ref="B8:C8"/>
    <mergeCell ref="B9:C9"/>
    <mergeCell ref="B2:E2"/>
    <mergeCell ref="B3:E3"/>
    <mergeCell ref="B4:E4"/>
  </mergeCells>
  <printOptions/>
  <pageMargins left="0.6299212598425197" right="0.15748031496062992" top="0.15748031496062992" bottom="0.2362204724409449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2015-09-02T00:37:43Z</cp:lastPrinted>
  <dcterms:created xsi:type="dcterms:W3CDTF">2005-08-18T04:46:17Z</dcterms:created>
  <dcterms:modified xsi:type="dcterms:W3CDTF">2015-09-02T00:38:32Z</dcterms:modified>
  <cp:category/>
  <cp:version/>
  <cp:contentType/>
  <cp:contentStatus/>
</cp:coreProperties>
</file>